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<sst xmlns="http://schemas.openxmlformats.org/spreadsheetml/2006/main" count="16" uniqueCount="10">
  <si>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I  (A )</t>
  </si>
  <si>
    <t>V</t>
  </si>
  <si>
    <t>R(m)</t>
  </si>
  <si>
    <t>q/m</t>
  </si>
  <si>
    <t>I (A)</t>
  </si>
  <si>
    <t>1/I</t>
  </si>
  <si>
    <t>R^2</t>
  </si>
  <si>
    <t>stDev q/m</t>
  </si>
  <si>
    <t>R (m)</t>
  </si>
  <si>
    <t>StDev q/m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</si>
</sst>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8"/>
  <sheetViews>
    <sheetView tabSelected="1" workbookViewId="0" topLeftCell="A16">
      <selection activeCell="G36" sqref="G36"/>
    </sheetView>
  </sheetViews>
  <sheetFormatPr defaultColWidth="9.140625" defaultRowHeight="12.75"/>
  <cols>
    <col min="6" max="6" width="12.421875" style="0" bestFit="1" customWidth="1"/>
  </cols>
  <sheetData>
    <row r="3" spans="1:4" ht="12.75">
      <c r="A3" t="s">
        <v>0</v>
      </c>
      <c r="B3" t="s">
        <v>1</v>
      </c>
      <c r="C3" t="s">
        <v>2</v>
      </c>
      <c r="D3" t="s">
        <v>3</v>
      </c>
    </row>
    <row r="4" spans="1:4" ht="12.75">
      <c r="A4" s="1">
        <v>1.52</v>
      </c>
      <c r="B4" s="1">
        <v>296</v>
      </c>
      <c r="C4" s="1">
        <v>0.06</v>
      </c>
      <c r="D4">
        <f>B4/(C4*0.00078*A4)</f>
        <v>4161043.634727845</v>
      </c>
    </row>
    <row r="5" spans="1:4" ht="12.75">
      <c r="A5" s="1">
        <v>1.52</v>
      </c>
      <c r="B5" s="1">
        <v>355</v>
      </c>
      <c r="C5" s="1">
        <v>0.066</v>
      </c>
      <c r="D5">
        <f aca="true" t="shared" si="0" ref="D5:D13">B5/(C5*0.00078*A5)</f>
        <v>4536764.405185457</v>
      </c>
    </row>
    <row r="6" spans="1:4" ht="12.75">
      <c r="A6" s="1">
        <v>1.52</v>
      </c>
      <c r="B6" s="1">
        <v>416</v>
      </c>
      <c r="C6" s="1">
        <v>0.07</v>
      </c>
      <c r="D6">
        <f t="shared" si="0"/>
        <v>5012531.328320801</v>
      </c>
    </row>
    <row r="7" spans="1:4" ht="12.75">
      <c r="A7" s="1">
        <v>1.52</v>
      </c>
      <c r="B7" s="1">
        <v>445</v>
      </c>
      <c r="C7" s="1">
        <v>0.07</v>
      </c>
      <c r="D7">
        <f t="shared" si="0"/>
        <v>5361962.598804704</v>
      </c>
    </row>
    <row r="8" spans="1:4" ht="12.75">
      <c r="A8" s="1">
        <v>1.52</v>
      </c>
      <c r="B8" s="1">
        <v>454</v>
      </c>
      <c r="C8" s="1">
        <v>0.07</v>
      </c>
      <c r="D8">
        <f t="shared" si="0"/>
        <v>5470406.78619626</v>
      </c>
    </row>
    <row r="9" spans="1:4" ht="12.75">
      <c r="A9" s="1">
        <v>2.25</v>
      </c>
      <c r="B9" s="1">
        <v>454</v>
      </c>
      <c r="C9" s="1">
        <v>0.065</v>
      </c>
      <c r="D9">
        <f t="shared" si="0"/>
        <v>3979837.8259916725</v>
      </c>
    </row>
    <row r="10" spans="1:4" ht="12.75">
      <c r="A10" s="1">
        <v>1.95</v>
      </c>
      <c r="B10" s="1">
        <v>454</v>
      </c>
      <c r="C10" s="1">
        <v>0.059</v>
      </c>
      <c r="D10">
        <f t="shared" si="0"/>
        <v>5059115.880497889</v>
      </c>
    </row>
    <row r="11" spans="1:4" ht="12.75">
      <c r="A11" s="1">
        <v>1.79</v>
      </c>
      <c r="B11" s="1">
        <v>454</v>
      </c>
      <c r="C11" s="1">
        <v>0.0625</v>
      </c>
      <c r="D11">
        <f t="shared" si="0"/>
        <v>5202693.023922075</v>
      </c>
    </row>
    <row r="12" spans="1:4" ht="12.75">
      <c r="A12" s="1">
        <v>1.65</v>
      </c>
      <c r="B12" s="1">
        <v>454</v>
      </c>
      <c r="C12" s="1">
        <v>0.0637</v>
      </c>
      <c r="D12">
        <f t="shared" si="0"/>
        <v>5537807.735609933</v>
      </c>
    </row>
    <row r="13" spans="1:4" ht="12.75">
      <c r="A13" s="1">
        <v>1.5</v>
      </c>
      <c r="B13" s="1">
        <v>454</v>
      </c>
      <c r="C13" s="1">
        <v>0.0675</v>
      </c>
      <c r="D13">
        <f t="shared" si="0"/>
        <v>5748654.637543526</v>
      </c>
    </row>
    <row r="16" spans="1:7" ht="25.5">
      <c r="A16" s="2" t="s">
        <v>4</v>
      </c>
      <c r="B16" s="2" t="s">
        <v>1</v>
      </c>
      <c r="C16" s="2" t="s">
        <v>8</v>
      </c>
      <c r="D16" s="2" t="s">
        <v>6</v>
      </c>
      <c r="F16" s="2" t="s">
        <v>3</v>
      </c>
      <c r="G16" s="2" t="s">
        <v>7</v>
      </c>
    </row>
    <row r="17" spans="1:7" ht="12.75">
      <c r="A17" s="1">
        <v>1.52</v>
      </c>
      <c r="B17" s="1">
        <v>296</v>
      </c>
      <c r="C17" s="1">
        <v>0.06</v>
      </c>
      <c r="D17">
        <f>C17^2</f>
        <v>0.0036</v>
      </c>
      <c r="F17">
        <f>INDEX(LINEST($B$17:$B$28,$D$17:$D$28,1,1),1,1)</f>
        <v>106480.42408282944</v>
      </c>
      <c r="G17">
        <f>INDEX(LINEST($B$17:$B$28,$D$17:$D$28,1,1),2,1)</f>
        <v>12632.420202149116</v>
      </c>
    </row>
    <row r="18" spans="1:4" ht="12.75">
      <c r="A18" s="1">
        <v>1.52</v>
      </c>
      <c r="B18" s="1">
        <v>311</v>
      </c>
      <c r="C18" s="1">
        <v>0.063</v>
      </c>
      <c r="D18">
        <f aca="true" t="shared" si="1" ref="D18:D28">C18^2</f>
        <v>0.003969</v>
      </c>
    </row>
    <row r="19" spans="1:4" ht="12.75">
      <c r="A19" s="1">
        <v>1.52</v>
      </c>
      <c r="B19" s="1">
        <v>325</v>
      </c>
      <c r="C19" s="1">
        <v>0.0615</v>
      </c>
      <c r="D19">
        <f t="shared" si="1"/>
        <v>0.00378225</v>
      </c>
    </row>
    <row r="20" spans="1:4" ht="12.75">
      <c r="A20" s="1">
        <v>1.52</v>
      </c>
      <c r="B20" s="1">
        <v>340</v>
      </c>
      <c r="C20" s="1">
        <v>0.0665</v>
      </c>
      <c r="D20">
        <f t="shared" si="1"/>
        <v>0.004422250000000001</v>
      </c>
    </row>
    <row r="21" spans="1:4" ht="12.75">
      <c r="A21" s="1">
        <v>1.52</v>
      </c>
      <c r="B21" s="1">
        <v>355</v>
      </c>
      <c r="C21" s="1">
        <v>0.066</v>
      </c>
      <c r="D21">
        <f t="shared" si="1"/>
        <v>0.0043560000000000005</v>
      </c>
    </row>
    <row r="22" spans="1:4" ht="12.75">
      <c r="A22" s="1">
        <v>1.52</v>
      </c>
      <c r="B22" s="1">
        <v>370</v>
      </c>
      <c r="C22" s="1">
        <v>0.065</v>
      </c>
      <c r="D22">
        <f t="shared" si="1"/>
        <v>0.0042250000000000005</v>
      </c>
    </row>
    <row r="23" spans="1:4" ht="12.75">
      <c r="A23" s="1">
        <v>1.52</v>
      </c>
      <c r="B23" s="1">
        <v>385</v>
      </c>
      <c r="C23" s="1">
        <v>0.068</v>
      </c>
      <c r="D23">
        <f t="shared" si="1"/>
        <v>0.0046240000000000005</v>
      </c>
    </row>
    <row r="24" spans="1:4" ht="12.75">
      <c r="A24" s="1">
        <v>1.52</v>
      </c>
      <c r="B24" s="1">
        <v>400</v>
      </c>
      <c r="C24" s="1">
        <v>0.069</v>
      </c>
      <c r="D24">
        <f t="shared" si="1"/>
        <v>0.0047610000000000005</v>
      </c>
    </row>
    <row r="25" spans="1:4" ht="12.75">
      <c r="A25" s="1">
        <v>1.52</v>
      </c>
      <c r="B25" s="1">
        <v>416</v>
      </c>
      <c r="C25" s="1">
        <v>0.07</v>
      </c>
      <c r="D25">
        <f t="shared" si="1"/>
        <v>0.004900000000000001</v>
      </c>
    </row>
    <row r="26" spans="1:4" ht="12.75">
      <c r="A26" s="1">
        <v>1.52</v>
      </c>
      <c r="B26" s="1">
        <v>430</v>
      </c>
      <c r="C26" s="1">
        <v>0.07</v>
      </c>
      <c r="D26">
        <f t="shared" si="1"/>
        <v>0.004900000000000001</v>
      </c>
    </row>
    <row r="27" spans="1:4" ht="12.75">
      <c r="A27" s="1">
        <v>1.52</v>
      </c>
      <c r="B27" s="1">
        <v>445</v>
      </c>
      <c r="C27" s="1">
        <v>0.07</v>
      </c>
      <c r="D27">
        <f t="shared" si="1"/>
        <v>0.004900000000000001</v>
      </c>
    </row>
    <row r="28" spans="1:4" ht="12.75">
      <c r="A28" s="1">
        <v>1.52</v>
      </c>
      <c r="B28" s="1">
        <v>454</v>
      </c>
      <c r="C28" s="1">
        <v>0.07</v>
      </c>
      <c r="D28">
        <f t="shared" si="1"/>
        <v>0.004900000000000001</v>
      </c>
    </row>
    <row r="31" spans="1:4" ht="12.75">
      <c r="A31" s="2" t="s">
        <v>4</v>
      </c>
      <c r="B31" s="2" t="s">
        <v>1</v>
      </c>
      <c r="C31" s="2" t="s">
        <v>8</v>
      </c>
      <c r="D31" s="2" t="s">
        <v>5</v>
      </c>
    </row>
    <row r="32" spans="1:7" ht="12.75">
      <c r="A32" s="1">
        <v>2.25</v>
      </c>
      <c r="B32" s="1">
        <v>454</v>
      </c>
      <c r="C32" s="1">
        <v>0.065</v>
      </c>
      <c r="D32">
        <f>1/A32</f>
        <v>0.4444444444444444</v>
      </c>
      <c r="F32" t="s">
        <v>3</v>
      </c>
      <c r="G32" t="s">
        <v>9</v>
      </c>
    </row>
    <row r="33" spans="1:7" ht="12.75">
      <c r="A33" s="1">
        <v>2.1</v>
      </c>
      <c r="B33" s="1">
        <v>454</v>
      </c>
      <c r="C33" s="1">
        <v>0.0525</v>
      </c>
      <c r="D33">
        <f aca="true" t="shared" si="2" ref="D33:D38">1/A33</f>
        <v>0.47619047619047616</v>
      </c>
      <c r="F33">
        <f>INDEX(LINEST($D$32:$D$38,$C$32:$C$38,1,1),1,1)</f>
        <v>12.638163420999375</v>
      </c>
      <c r="G33">
        <f>INDEX(LINEST($D$32:$D$38,$C$32:$C$38,1,1),2,1)</f>
        <v>4.923489181777397</v>
      </c>
    </row>
    <row r="34" spans="1:4" ht="12.75">
      <c r="A34" s="1">
        <v>1.95</v>
      </c>
      <c r="B34" s="1">
        <v>454</v>
      </c>
      <c r="C34" s="1">
        <v>0.059</v>
      </c>
      <c r="D34">
        <f t="shared" si="2"/>
        <v>0.5128205128205129</v>
      </c>
    </row>
    <row r="35" spans="1:4" ht="12.75">
      <c r="A35" s="1">
        <v>1.79</v>
      </c>
      <c r="B35" s="1">
        <v>454</v>
      </c>
      <c r="C35" s="1">
        <v>0.0625</v>
      </c>
      <c r="D35">
        <f t="shared" si="2"/>
        <v>0.5586592178770949</v>
      </c>
    </row>
    <row r="36" spans="1:4" ht="12.75">
      <c r="A36" s="1">
        <v>1.65</v>
      </c>
      <c r="B36" s="1">
        <v>454</v>
      </c>
      <c r="C36" s="1">
        <v>0.0637</v>
      </c>
      <c r="D36">
        <f t="shared" si="2"/>
        <v>0.6060606060606061</v>
      </c>
    </row>
    <row r="37" spans="1:4" ht="12.75">
      <c r="A37" s="1">
        <v>1.5</v>
      </c>
      <c r="B37" s="1">
        <v>454</v>
      </c>
      <c r="C37" s="1">
        <v>0.0675</v>
      </c>
      <c r="D37">
        <f t="shared" si="2"/>
        <v>0.6666666666666666</v>
      </c>
    </row>
    <row r="38" spans="1:4" ht="12.75">
      <c r="A38" s="1">
        <v>1.35</v>
      </c>
      <c r="B38" s="1">
        <v>454</v>
      </c>
      <c r="C38" s="1">
        <v>0.0725</v>
      </c>
      <c r="D38">
        <f t="shared" si="2"/>
        <v>0.7407407407407407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2007-12-03T18:19:30Z</dcterms:created>
  <dcterms:modified xsi:type="dcterms:W3CDTF">2007-12-03T19:06:22Z</dcterms:modified>
  <cp:category/>
  <cp:version/>
  <cp:contentType/>
  <cp:contentStatus/>
</cp:coreProperties>
</file>